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uba\Desktop\"/>
    </mc:Choice>
  </mc:AlternateContent>
  <bookViews>
    <workbookView xWindow="-120" yWindow="-120" windowWidth="20730" windowHeight="11040" activeTab="2"/>
  </bookViews>
  <sheets>
    <sheet name="Third Week of April 2024" sheetId="1" r:id="rId1"/>
    <sheet name="State average difference and % " sheetId="2" r:id="rId2"/>
    <sheet name="CHARTS" sheetId="3" r:id="rId3"/>
  </sheets>
  <calcPr calcId="152511"/>
</workbook>
</file>

<file path=xl/calcChain.xml><?xml version="1.0" encoding="utf-8"?>
<calcChain xmlns="http://schemas.openxmlformats.org/spreadsheetml/2006/main">
  <c r="D23" i="2" l="1"/>
  <c r="D19" i="2"/>
  <c r="E15" i="2"/>
  <c r="D11" i="2"/>
  <c r="D7" i="2"/>
  <c r="D3" i="2"/>
  <c r="E25" i="2"/>
  <c r="E21" i="2"/>
  <c r="E17" i="2"/>
  <c r="E13" i="2"/>
  <c r="E9" i="2"/>
  <c r="D6" i="2"/>
  <c r="E5" i="2"/>
  <c r="Z10" i="1"/>
  <c r="D4" i="2"/>
  <c r="E4" i="2"/>
  <c r="E6" i="2"/>
  <c r="D8" i="2"/>
  <c r="E8" i="2"/>
  <c r="D9" i="2"/>
  <c r="D10" i="2"/>
  <c r="E10" i="2"/>
  <c r="D12" i="2"/>
  <c r="E12" i="2"/>
  <c r="D13" i="2"/>
  <c r="D14" i="2"/>
  <c r="E14" i="2"/>
  <c r="D15" i="2"/>
  <c r="D16" i="2"/>
  <c r="E16" i="2"/>
  <c r="D17" i="2"/>
  <c r="D18" i="2"/>
  <c r="E18" i="2"/>
  <c r="E19" i="2"/>
  <c r="D20" i="2"/>
  <c r="E20" i="2"/>
  <c r="D21" i="2"/>
  <c r="D22" i="2"/>
  <c r="E22" i="2"/>
  <c r="D24" i="2"/>
  <c r="E24" i="2"/>
  <c r="D26" i="2"/>
  <c r="E26" i="2"/>
  <c r="E23" i="2" l="1"/>
  <c r="E7" i="2"/>
  <c r="E11" i="2"/>
  <c r="E3" i="2"/>
  <c r="D5" i="2"/>
  <c r="D25" i="2"/>
  <c r="Z3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9" i="1"/>
  <c r="Z8" i="1"/>
  <c r="Z7" i="1"/>
  <c r="Z6" i="1"/>
  <c r="Z5" i="1"/>
  <c r="Z4" i="1"/>
</calcChain>
</file>

<file path=xl/sharedStrings.xml><?xml version="1.0" encoding="utf-8"?>
<sst xmlns="http://schemas.openxmlformats.org/spreadsheetml/2006/main" count="190" uniqueCount="85">
  <si>
    <t>ITEMS</t>
  </si>
  <si>
    <t>State Average Price</t>
  </si>
  <si>
    <t>State Average Price Difference In Naira</t>
  </si>
  <si>
    <t>State Average Price % Change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</si>
  <si>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</si>
  <si>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</si>
  <si>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</si>
  <si>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</si>
  <si>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</si>
  <si>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</si>
  <si>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</si>
  <si>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</si>
  <si>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</si>
  <si>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</si>
  <si>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</si>
  <si>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</si>
  <si>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</si>
  <si>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</si>
  <si>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</si>
  <si>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</si>
  <si>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</si>
  <si>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</si>
  <si>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</si>
  <si>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</si>
  <si>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</si>
  <si>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</si>
  <si>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</si>
  <si>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</si>
  <si>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</si>
  <si>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</si>
  <si>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</si>
  <si>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</si>
  <si>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</si>
  <si>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</si>
  <si>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</si>
  <si>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</si>
  <si>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</si>
  <si>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</si>
  <si>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</si>
  <si>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</si>
  <si>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</si>
  <si>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</si>
  <si>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</si>
  <si>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</si>
  <si>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</si>
  <si>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</si>
  <si>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</si>
  <si>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</si>
  <si>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</si>
  <si>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</si>
  <si>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</si>
  <si>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</si>
  <si>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</si>
  <si>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</si>
  <si>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</si>
  <si>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</si>
  <si>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</si>
  <si>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</si>
  <si>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</si>
  <si>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</si>
  <si>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</si>
  <si>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</si>
  <si>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</si>
  <si>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</si>
  <si>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</si>
  <si>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</si>
  <si>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</si>
  <si>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</si>
  <si>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</si>
  <si>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</si>
  <si>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</si>
  <si>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</si>
  <si>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</si>
  <si>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</si>
  <si>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</si>
  <si>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</si>
  <si>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</si>
  <si>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Cassava tuber (5 Medium Size)</t>
  </si>
  <si>
    <t>Apr-24</t>
  </si>
  <si>
    <t>April</t>
  </si>
  <si>
    <t>FIRST WEEK OF APRIL 2024</t>
  </si>
  <si>
    <t xml:space="preserve">FIRST WEEK OF APRIL AND THIRD WEEK OF APRIL 2024 COMPARISON </t>
  </si>
  <si>
    <t>THIRD WEEK OF APRIL 2024 MINUS FIRST WEEK OF APRIL 2024</t>
  </si>
  <si>
    <t>THIRD WEEK OF APRIL2024</t>
  </si>
  <si>
    <t>THIRD WEEK OF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</si>
</sst>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Arial Narrow"/>
      <family val="2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ahoma"/>
      <family val="2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2" fontId="3" fillId="0" borderId="1" xfId="0" applyNumberFormat="1" applyFont="1" applyBorder="1"/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0" fontId="3" fillId="0" borderId="8" xfId="0" applyFont="1" applyBorder="1"/>
    <xf numFmtId="2" fontId="3" fillId="0" borderId="5" xfId="0" applyNumberFormat="1" applyFont="1" applyBorder="1"/>
    <xf numFmtId="2" fontId="3" fillId="0" borderId="9" xfId="0" applyNumberFormat="1" applyFont="1" applyBorder="1" applyAlignment="1">
      <alignment wrapText="1"/>
    </xf>
    <xf numFmtId="2" fontId="4" fillId="0" borderId="0" xfId="0" applyNumberFormat="1" applyFont="1" applyAlignment="1">
      <alignment wrapText="1"/>
    </xf>
    <xf numFmtId="17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2" fontId="7" fillId="0" borderId="7" xfId="0" applyNumberFormat="1" applyFont="1" applyBorder="1" applyAlignment="1">
      <alignment wrapText="1"/>
    </xf>
    <xf numFmtId="2" fontId="7" fillId="0" borderId="9" xfId="0" applyNumberFormat="1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40">
    <dxf>
      <font>
        <b val="0"/>
        <i val="0"/>
        <strike val="0"/>
        <u val="none"/>
        <sz val="12"/>
        <color theme="1"/>
        <name val="Times New Roman"/>
        <scheme val="none"/>
      </font>
      <numFmt numFmtId="2" formatCode="0.00"/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theme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2"/>
        <color theme="1"/>
        <name val="Times New Roman"/>
        <scheme val="none"/>
      </font>
      <numFmt numFmtId="2" formatCode="0.00"/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theme="1"/>
        <name val="Times New Roman"/>
        <scheme val="none"/>
      </font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theme="1"/>
        <name val="Times New Roman"/>
        <scheme val="none"/>
      </font>
      <numFmt numFmtId="2" formatCode="0.00"/>
      <alignment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theme="1"/>
        <name val="Times New Roman"/>
        <scheme val="none"/>
      </font>
      <numFmt numFmtId="2" formatCode="0.00"/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theme="1"/>
        <name val="Times New Roman"/>
        <scheme val="none"/>
      </font>
      <numFmt numFmtId="2" formatCode="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theme="1"/>
        <name val="Times New Roman"/>
        <scheme val="none"/>
      </font>
      <numFmt numFmtId="2" formatCode="0.00"/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theme="1"/>
        <name val="Times New Roman"/>
        <scheme val="none"/>
      </font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chemeClr val="accent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Third Week of  April, 2024 </a:t>
            </a:r>
            <a:r>
              <a:rPr lang="en-US" sz="1400">
                <a:solidFill>
                  <a:schemeClr val="accent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State Average Price Difference In Naira</a:t>
            </a:r>
          </a:p>
        </c:rich>
      </c:tx>
      <c:layout>
        <c:manualLayout>
          <c:xMode val="edge"/>
          <c:yMode val="edge"/>
          <c:x val="0.12945218521031601"/>
          <c:y val="6.8728522336770096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THIRD WEEK OF APRIL 2024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CHARTS!$A$2:$A$26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CHARTS!$B$2:$B$26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26.086956521739012</c:v>
                </c:pt>
                <c:pt idx="2">
                  <c:v>-91.304347826086541</c:v>
                </c:pt>
                <c:pt idx="3">
                  <c:v>10.869565217391482</c:v>
                </c:pt>
                <c:pt idx="4">
                  <c:v>-2.173913043478251</c:v>
                </c:pt>
                <c:pt idx="5">
                  <c:v>-2.173913043478251</c:v>
                </c:pt>
                <c:pt idx="6">
                  <c:v>8.6956521739130039</c:v>
                </c:pt>
                <c:pt idx="7">
                  <c:v>33.695652173913004</c:v>
                </c:pt>
                <c:pt idx="8">
                  <c:v>189.13043478260875</c:v>
                </c:pt>
                <c:pt idx="9">
                  <c:v>326.08695652173901</c:v>
                </c:pt>
                <c:pt idx="10">
                  <c:v>36.521739130434867</c:v>
                </c:pt>
                <c:pt idx="11">
                  <c:v>98.695652173913004</c:v>
                </c:pt>
                <c:pt idx="12">
                  <c:v>94.347826086956502</c:v>
                </c:pt>
                <c:pt idx="13">
                  <c:v>19.565217391304373</c:v>
                </c:pt>
                <c:pt idx="14">
                  <c:v>6.521739130434753</c:v>
                </c:pt>
                <c:pt idx="15">
                  <c:v>17.391304347826122</c:v>
                </c:pt>
                <c:pt idx="16">
                  <c:v>95.652173913043498</c:v>
                </c:pt>
                <c:pt idx="17">
                  <c:v>8.6956521739130039</c:v>
                </c:pt>
                <c:pt idx="18">
                  <c:v>21.73913043478251</c:v>
                </c:pt>
                <c:pt idx="19">
                  <c:v>0</c:v>
                </c:pt>
                <c:pt idx="20">
                  <c:v>121.73913043478251</c:v>
                </c:pt>
                <c:pt idx="21">
                  <c:v>-58.695652173913061</c:v>
                </c:pt>
                <c:pt idx="22">
                  <c:v>-39.130434782608745</c:v>
                </c:pt>
                <c:pt idx="23">
                  <c:v>8.6956521739132313</c:v>
                </c:pt>
                <c:pt idx="24">
                  <c:v>-434.78260869565202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44-4EEA-A9C7-7DF4681C9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4597440"/>
        <c:axId val="-914588736"/>
      </c:lineChart>
      <c:catAx>
        <c:axId val="-91459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-914588736"/>
        <c:crosses val="autoZero"/>
        <c:auto val="1"/>
        <c:lblAlgn val="ctr"/>
        <c:lblOffset val="100"/>
        <c:noMultiLvlLbl val="0"/>
      </c:catAx>
      <c:valAx>
        <c:axId val="-91458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-9145974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400" baseline="0">
              <a:solidFill>
                <a:schemeClr val="accent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endParaRPr>
          </a:p>
          <a:p>
            <a:pPr algn="ctr"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chemeClr val="accent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Third Week of April, 2024 </a:t>
            </a:r>
            <a:r>
              <a:rPr lang="en-US" sz="1400">
                <a:solidFill>
                  <a:schemeClr val="accent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State Average Price % Change</a:t>
            </a:r>
          </a:p>
        </c:rich>
      </c:tx>
      <c:layout>
        <c:manualLayout>
          <c:xMode val="edge"/>
          <c:yMode val="edge"/>
          <c:x val="0.147448166612309"/>
          <c:y val="3.0590717299578098E-2"/>
        </c:manualLayout>
      </c:layout>
      <c:overlay val="0"/>
      <c:spPr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</c:f>
              <c:strCache>
                <c:ptCount val="1"/>
                <c:pt idx="0">
                  <c:v>THIRD WEEK OF APRIL 2024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CHARTS!$D$2:$D$26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CHARTS!$E$2:$E$26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0.96774193548386656</c:v>
                </c:pt>
                <c:pt idx="2">
                  <c:v>-3.7366548042704459</c:v>
                </c:pt>
                <c:pt idx="3">
                  <c:v>0.59382422802851331</c:v>
                </c:pt>
                <c:pt idx="4">
                  <c:v>-0.28368794326241004</c:v>
                </c:pt>
                <c:pt idx="5">
                  <c:v>-0.28288543140028161</c:v>
                </c:pt>
                <c:pt idx="6">
                  <c:v>1.1080332409972249</c:v>
                </c:pt>
                <c:pt idx="7">
                  <c:v>4.0312093628088377</c:v>
                </c:pt>
                <c:pt idx="8">
                  <c:v>11.387434554973826</c:v>
                </c:pt>
                <c:pt idx="9">
                  <c:v>17.543859649122801</c:v>
                </c:pt>
                <c:pt idx="10">
                  <c:v>4.0697674418604741</c:v>
                </c:pt>
                <c:pt idx="11">
                  <c:v>11.127450980392153</c:v>
                </c:pt>
                <c:pt idx="12">
                  <c:v>10.140186915887849</c:v>
                </c:pt>
                <c:pt idx="13">
                  <c:v>1.8789144050104407</c:v>
                </c:pt>
                <c:pt idx="14">
                  <c:v>0.72815533980582192</c:v>
                </c:pt>
                <c:pt idx="15">
                  <c:v>3.773584905660385</c:v>
                </c:pt>
                <c:pt idx="16">
                  <c:v>2.8683181225554115</c:v>
                </c:pt>
                <c:pt idx="17">
                  <c:v>2.020202020202011</c:v>
                </c:pt>
                <c:pt idx="18">
                  <c:v>0.69444444444444131</c:v>
                </c:pt>
                <c:pt idx="19">
                  <c:v>0</c:v>
                </c:pt>
                <c:pt idx="20">
                  <c:v>8.2840236686390476</c:v>
                </c:pt>
                <c:pt idx="21">
                  <c:v>-12.162162162162165</c:v>
                </c:pt>
                <c:pt idx="22">
                  <c:v>-5.3254437869822553</c:v>
                </c:pt>
                <c:pt idx="23">
                  <c:v>0.46189376443419011</c:v>
                </c:pt>
                <c:pt idx="24">
                  <c:v>-14.705882352941172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DA-4E63-B5A6-AB1307E40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4600160"/>
        <c:axId val="-914589280"/>
      </c:lineChart>
      <c:catAx>
        <c:axId val="-91460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-914589280"/>
        <c:crosses val="autoZero"/>
        <c:auto val="1"/>
        <c:lblAlgn val="ctr"/>
        <c:lblOffset val="100"/>
        <c:noMultiLvlLbl val="0"/>
      </c:catAx>
      <c:valAx>
        <c:axId val="-9145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-9146001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45597505439998"/>
          <c:y val="0.89472839629223599"/>
          <c:w val="0.43635362147778867"/>
          <c:h val="7.1516329446160987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210910</xdr:colOff>
      <xdr:row>28</xdr:row>
      <xdr:rowOff>107497</xdr:rowOff>
    </xdr:from>
    <xdr:to>
      <xdr:col>1</xdr:col>
      <xdr:colOff>1065438</xdr:colOff>
      <xdr:row>41</xdr:row>
      <xdr:rowOff>155122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28</xdr:row>
      <xdr:rowOff>28575</xdr:rowOff>
    </xdr:from>
    <xdr:to>
      <xdr:col>4</xdr:col>
      <xdr:colOff>1200150</xdr:colOff>
      <xdr:row>41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Z26" totalsRowShown="0" headerRowDxfId="32" dataDxfId="2" headerRowBorderDxfId="30" tableBorderDxfId="31" totalsRowBorderDxfId="29">
  <autoFilter ref="A1:Z26"/>
  <tableColumns count="26">
    <tableColumn id="1" name="Apr-24" dataDxfId="28"/>
    <tableColumn id="2" name="Column1" dataDxfId="27"/>
    <tableColumn id="3" name="Column2" dataDxfId="26"/>
    <tableColumn id="4" name="Column3" dataDxfId="25"/>
    <tableColumn id="5" name="Column4" dataDxfId="24"/>
    <tableColumn id="6" name="Column5" dataDxfId="23"/>
    <tableColumn id="7" name="Column6" dataDxfId="22"/>
    <tableColumn id="8" name="Column7" dataDxfId="21"/>
    <tableColumn id="9" name="Column8" dataDxfId="20"/>
    <tableColumn id="10" name="Column9" dataDxfId="19"/>
    <tableColumn id="11" name="Column10" dataDxfId="18"/>
    <tableColumn id="12" name="Column11" dataDxfId="17"/>
    <tableColumn id="13" name="Column12" dataDxfId="16"/>
    <tableColumn id="14" name="Column13" dataDxfId="15"/>
    <tableColumn id="15" name="Column14" dataDxfId="14"/>
    <tableColumn id="16" name="Column15" dataDxfId="13"/>
    <tableColumn id="17" name="Column16" dataDxfId="12"/>
    <tableColumn id="18" name="Column17" dataDxfId="11"/>
    <tableColumn id="19" name="Column18" dataDxfId="10"/>
    <tableColumn id="20" name="Column19" dataDxfId="9"/>
    <tableColumn id="21" name="Column20" dataDxfId="8"/>
    <tableColumn id="22" name="Column21" dataDxfId="7"/>
    <tableColumn id="23" name="Column22" dataDxfId="6"/>
    <tableColumn id="24" name="Column23" dataDxfId="5"/>
    <tableColumn id="25" name="Column24" dataDxfId="4"/>
    <tableColumn id="26" name="Column25" dataDxfId="3">
      <calculatedColumnFormula>SUM(C2:Y2)/23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E26" totalsRowShown="0">
  <autoFilter ref="A1:E26"/>
  <tableColumns count="5">
    <tableColumn id="1" name="FIRST WEEK OF APRIL AND THIRD WEEK OF APRIL 2024 COMPARISON " dataDxfId="39"/>
    <tableColumn id="2" name="FIRST WEEK OF APRIL 2024" dataDxfId="38"/>
    <tableColumn id="3" name="THIRD WEEK OF APRIL 2024" dataDxfId="37"/>
    <tableColumn id="4" name="THIRD WEEK OF APRIL 2024 MINUS FIRST WEEK OF APRIL 2024" dataDxfId="36">
      <calculatedColumnFormula>(Table1[[#This Row],[THIRD WEEK OF APRIL 2024]]-Table1[[#This Row],[FIRST WEEK OF APRIL 2024]])</calculatedColumnFormula>
    </tableColumn>
    <tableColumn id="5" name="THIRD WEEK OF APRIL2024" dataDxfId="35">
      <calculatedColumnFormula>((C2-B2)/C2)*100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B26" totalsRowShown="0">
  <autoFilter ref="A1:B26"/>
  <tableColumns count="2">
    <tableColumn id="1" name="FIRST WEEK OF APRIL AND THIRD WEEK OF APRIL 2024 COMPARISON " dataDxfId="34"/>
    <tableColumn id="2" name="THIRD WEEK OF APRIL 2024" dataDxfId="33">
      <calculatedColumnFormula>(Table1[[#This Row],[THIRD WEEK OF APRIL 2024]]-Table1[[#This Row],[FIRST WEEK OF APRIL 2024]])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1:E26" totalsRowShown="0">
  <autoFilter ref="D1:E26"/>
  <tableColumns count="2">
    <tableColumn id="1" name="FIRST WEEK OF APRIL AND THIRD WEEK OF APRIL 2024 COMPARISON " dataDxfId="1"/>
    <tableColumn id="2" name="THIRD WEEK OF APRIL 202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85" zoomScaleNormal="85" workbookViewId="0">
      <selection activeCell="Z3" sqref="Z3:Z26"/>
    </sheetView>
  </sheetViews>
  <sheetFormatPr defaultColWidth="9" defaultRowHeight="15"/>
  <cols>
    <col min="1" max="1" width="52.28515625" customWidth="1"/>
    <col min="2" max="2" width="16.42578125" customWidth="1"/>
    <col min="3" max="3" width="14" customWidth="1"/>
    <col min="4" max="10" width="12.42578125" customWidth="1"/>
    <col min="11" max="11" width="15" customWidth="1"/>
    <col min="12" max="12" width="15.5703125" customWidth="1"/>
    <col min="13" max="23" width="13.85546875" customWidth="1"/>
    <col min="24" max="24" width="14.7109375" customWidth="1"/>
    <col min="25" max="25" width="13.85546875" customWidth="1"/>
    <col min="26" max="26" width="15.140625" customWidth="1"/>
  </cols>
  <sheetData>
    <row r="1" spans="1:26" ht="40.5">
      <c r="A1" s="18" t="s">
        <v>78</v>
      </c>
      <c r="B1" s="19" t="s">
        <v>28</v>
      </c>
      <c r="C1" s="19" t="s">
        <v>29</v>
      </c>
      <c r="D1" s="19" t="s">
        <v>30</v>
      </c>
      <c r="E1" s="19" t="s">
        <v>31</v>
      </c>
      <c r="F1" s="19" t="s">
        <v>32</v>
      </c>
      <c r="G1" s="19" t="s">
        <v>33</v>
      </c>
      <c r="H1" s="19" t="s">
        <v>34</v>
      </c>
      <c r="I1" s="19" t="s">
        <v>35</v>
      </c>
      <c r="J1" s="19" t="s">
        <v>36</v>
      </c>
      <c r="K1" s="19" t="s">
        <v>37</v>
      </c>
      <c r="L1" s="19" t="s">
        <v>38</v>
      </c>
      <c r="M1" s="19" t="s">
        <v>39</v>
      </c>
      <c r="N1" s="19" t="s">
        <v>40</v>
      </c>
      <c r="O1" s="19" t="s">
        <v>41</v>
      </c>
      <c r="P1" s="19" t="s">
        <v>42</v>
      </c>
      <c r="Q1" s="19" t="s">
        <v>43</v>
      </c>
      <c r="R1" s="19" t="s">
        <v>44</v>
      </c>
      <c r="S1" s="19" t="s">
        <v>45</v>
      </c>
      <c r="T1" s="19" t="s">
        <v>46</v>
      </c>
      <c r="U1" s="19" t="s">
        <v>47</v>
      </c>
      <c r="V1" s="19" t="s">
        <v>48</v>
      </c>
      <c r="W1" s="19" t="s">
        <v>49</v>
      </c>
      <c r="X1" s="19" t="s">
        <v>50</v>
      </c>
      <c r="Y1" s="19" t="s">
        <v>51</v>
      </c>
      <c r="Z1" s="20" t="s">
        <v>52</v>
      </c>
    </row>
    <row r="2" spans="1:26" ht="25.5" customHeight="1">
      <c r="A2" s="4" t="s">
        <v>0</v>
      </c>
      <c r="B2" s="4" t="s">
        <v>53</v>
      </c>
      <c r="C2" s="4" t="s">
        <v>54</v>
      </c>
      <c r="D2" s="4" t="s">
        <v>55</v>
      </c>
      <c r="E2" s="4" t="s">
        <v>56</v>
      </c>
      <c r="F2" s="4" t="s">
        <v>57</v>
      </c>
      <c r="G2" s="4" t="s">
        <v>58</v>
      </c>
      <c r="H2" s="4" t="s">
        <v>59</v>
      </c>
      <c r="I2" s="4" t="s">
        <v>60</v>
      </c>
      <c r="J2" s="4" t="s">
        <v>61</v>
      </c>
      <c r="K2" s="4" t="s">
        <v>62</v>
      </c>
      <c r="L2" s="4" t="s">
        <v>63</v>
      </c>
      <c r="M2" s="4" t="s">
        <v>64</v>
      </c>
      <c r="N2" s="4" t="s">
        <v>65</v>
      </c>
      <c r="O2" s="4" t="s">
        <v>66</v>
      </c>
      <c r="P2" s="4" t="s">
        <v>67</v>
      </c>
      <c r="Q2" s="4" t="s">
        <v>68</v>
      </c>
      <c r="R2" s="4" t="s">
        <v>69</v>
      </c>
      <c r="S2" s="4" t="s">
        <v>70</v>
      </c>
      <c r="T2" s="4" t="s">
        <v>71</v>
      </c>
      <c r="U2" s="4" t="s">
        <v>72</v>
      </c>
      <c r="V2" s="4" t="s">
        <v>73</v>
      </c>
      <c r="W2" s="4" t="s">
        <v>74</v>
      </c>
      <c r="X2" s="4" t="s">
        <v>75</v>
      </c>
      <c r="Y2" s="4" t="s">
        <v>76</v>
      </c>
      <c r="Z2" s="4" t="s">
        <v>1</v>
      </c>
    </row>
    <row r="3" spans="1:26" ht="27.95" customHeight="1">
      <c r="A3" s="4" t="s">
        <v>4</v>
      </c>
      <c r="B3" s="5" t="s">
        <v>79</v>
      </c>
      <c r="C3" s="5">
        <v>2500</v>
      </c>
      <c r="D3" s="5">
        <v>2500</v>
      </c>
      <c r="E3" s="5">
        <v>3000</v>
      </c>
      <c r="F3" s="5">
        <v>2500</v>
      </c>
      <c r="G3" s="5">
        <v>2500</v>
      </c>
      <c r="H3" s="5">
        <v>3200</v>
      </c>
      <c r="I3" s="5">
        <v>2500</v>
      </c>
      <c r="J3" s="5">
        <v>2500</v>
      </c>
      <c r="K3" s="5">
        <v>3000</v>
      </c>
      <c r="L3" s="5">
        <v>2500</v>
      </c>
      <c r="M3" s="5">
        <v>2600</v>
      </c>
      <c r="N3" s="5">
        <v>2600</v>
      </c>
      <c r="O3" s="5">
        <v>2600</v>
      </c>
      <c r="P3" s="5">
        <v>2600</v>
      </c>
      <c r="Q3" s="5">
        <v>2700</v>
      </c>
      <c r="R3" s="5">
        <v>2700</v>
      </c>
      <c r="S3" s="5">
        <v>2700</v>
      </c>
      <c r="T3" s="5">
        <v>2700</v>
      </c>
      <c r="U3" s="5">
        <v>3000</v>
      </c>
      <c r="V3" s="5">
        <v>3000</v>
      </c>
      <c r="W3" s="5">
        <v>3000</v>
      </c>
      <c r="X3" s="5">
        <v>3000</v>
      </c>
      <c r="Y3" s="5">
        <v>2700</v>
      </c>
      <c r="Z3" s="6">
        <f t="shared" ref="Z3:Z26" si="0">SUM(C3:Y3)/23</f>
        <v>2721.7391304347825</v>
      </c>
    </row>
    <row r="4" spans="1:26" ht="36.950000000000003" customHeight="1">
      <c r="A4" s="4" t="s">
        <v>5</v>
      </c>
      <c r="B4" s="5" t="s">
        <v>79</v>
      </c>
      <c r="C4" s="5">
        <v>2200</v>
      </c>
      <c r="D4" s="5">
        <v>2500</v>
      </c>
      <c r="E4" s="5">
        <v>2000</v>
      </c>
      <c r="F4" s="5">
        <v>2000</v>
      </c>
      <c r="G4" s="5">
        <v>2200</v>
      </c>
      <c r="H4" s="5">
        <v>2800</v>
      </c>
      <c r="I4" s="5">
        <v>2200</v>
      </c>
      <c r="J4" s="5">
        <v>2100</v>
      </c>
      <c r="K4" s="5">
        <v>2600</v>
      </c>
      <c r="L4" s="5">
        <v>2200</v>
      </c>
      <c r="M4" s="5">
        <v>2200</v>
      </c>
      <c r="N4" s="5">
        <v>2200</v>
      </c>
      <c r="O4" s="5">
        <v>2000</v>
      </c>
      <c r="P4" s="5">
        <v>2000</v>
      </c>
      <c r="Q4" s="5">
        <v>2600</v>
      </c>
      <c r="R4" s="5">
        <v>2500</v>
      </c>
      <c r="S4" s="5">
        <v>2500</v>
      </c>
      <c r="T4" s="5">
        <v>3300</v>
      </c>
      <c r="U4" s="5">
        <v>2000</v>
      </c>
      <c r="V4" s="5">
        <v>2500</v>
      </c>
      <c r="W4" s="5">
        <v>2500</v>
      </c>
      <c r="X4" s="5">
        <v>2500</v>
      </c>
      <c r="Y4" s="5">
        <v>2500</v>
      </c>
      <c r="Z4" s="6">
        <f t="shared" si="0"/>
        <v>2352.1739130434785</v>
      </c>
    </row>
    <row r="5" spans="1:26" ht="27.75" customHeight="1">
      <c r="A5" s="4" t="s">
        <v>6</v>
      </c>
      <c r="B5" s="5" t="s">
        <v>79</v>
      </c>
      <c r="C5" s="5">
        <v>2000</v>
      </c>
      <c r="D5" s="5">
        <v>2000</v>
      </c>
      <c r="E5" s="5">
        <v>1800</v>
      </c>
      <c r="F5" s="5">
        <v>1800</v>
      </c>
      <c r="G5" s="5">
        <v>1800</v>
      </c>
      <c r="H5" s="5">
        <v>1950</v>
      </c>
      <c r="I5" s="5">
        <v>1800</v>
      </c>
      <c r="J5" s="5">
        <v>2100</v>
      </c>
      <c r="K5" s="5">
        <v>2000</v>
      </c>
      <c r="L5" s="5">
        <v>2000</v>
      </c>
      <c r="M5" s="5">
        <v>2000</v>
      </c>
      <c r="N5" s="5">
        <v>1800</v>
      </c>
      <c r="O5" s="5">
        <v>1700</v>
      </c>
      <c r="P5" s="5">
        <v>1500</v>
      </c>
      <c r="Q5" s="5">
        <v>1700</v>
      </c>
      <c r="R5" s="5">
        <v>1600</v>
      </c>
      <c r="S5" s="5">
        <v>1800</v>
      </c>
      <c r="T5" s="5">
        <v>1800</v>
      </c>
      <c r="U5" s="5">
        <v>1750</v>
      </c>
      <c r="V5" s="5">
        <v>1800</v>
      </c>
      <c r="W5" s="5">
        <v>1800</v>
      </c>
      <c r="X5" s="5">
        <v>1800</v>
      </c>
      <c r="Y5" s="5">
        <v>1800</v>
      </c>
      <c r="Z5" s="6">
        <f t="shared" si="0"/>
        <v>1830.4347826086957</v>
      </c>
    </row>
    <row r="6" spans="1:26" ht="33" customHeight="1">
      <c r="A6" s="4" t="s">
        <v>7</v>
      </c>
      <c r="B6" s="5" t="s">
        <v>79</v>
      </c>
      <c r="C6" s="5">
        <v>900</v>
      </c>
      <c r="D6" s="5">
        <v>900</v>
      </c>
      <c r="E6" s="5">
        <v>725</v>
      </c>
      <c r="F6" s="5">
        <v>850</v>
      </c>
      <c r="G6" s="5">
        <v>700</v>
      </c>
      <c r="H6" s="5">
        <v>850</v>
      </c>
      <c r="I6" s="5">
        <v>650</v>
      </c>
      <c r="J6" s="5">
        <v>900</v>
      </c>
      <c r="K6" s="5">
        <v>900</v>
      </c>
      <c r="L6" s="5">
        <v>900</v>
      </c>
      <c r="M6" s="5">
        <v>900</v>
      </c>
      <c r="N6" s="5">
        <v>700</v>
      </c>
      <c r="O6" s="5">
        <v>700</v>
      </c>
      <c r="P6" s="5">
        <v>700</v>
      </c>
      <c r="Q6" s="5">
        <v>700</v>
      </c>
      <c r="R6" s="5">
        <v>700</v>
      </c>
      <c r="S6" s="5">
        <v>700</v>
      </c>
      <c r="T6" s="5">
        <v>700</v>
      </c>
      <c r="U6" s="5">
        <v>750</v>
      </c>
      <c r="V6" s="5">
        <v>700</v>
      </c>
      <c r="W6" s="5">
        <v>700</v>
      </c>
      <c r="X6" s="5">
        <v>700</v>
      </c>
      <c r="Y6" s="5">
        <v>700</v>
      </c>
      <c r="Z6" s="6">
        <f t="shared" si="0"/>
        <v>766.304347826087</v>
      </c>
    </row>
    <row r="7" spans="1:26" ht="33.950000000000003" customHeight="1">
      <c r="A7" s="4" t="s">
        <v>8</v>
      </c>
      <c r="B7" s="5" t="s">
        <v>79</v>
      </c>
      <c r="C7" s="5">
        <v>950</v>
      </c>
      <c r="D7" s="5">
        <v>900</v>
      </c>
      <c r="E7" s="5">
        <v>675</v>
      </c>
      <c r="F7" s="5">
        <v>850</v>
      </c>
      <c r="G7" s="5">
        <v>700</v>
      </c>
      <c r="H7" s="5">
        <v>850</v>
      </c>
      <c r="I7" s="5">
        <v>650</v>
      </c>
      <c r="J7" s="5">
        <v>900</v>
      </c>
      <c r="K7" s="5">
        <v>900</v>
      </c>
      <c r="L7" s="5">
        <v>900</v>
      </c>
      <c r="M7" s="5">
        <v>900</v>
      </c>
      <c r="N7" s="5">
        <v>700</v>
      </c>
      <c r="O7" s="5">
        <v>700</v>
      </c>
      <c r="P7" s="5">
        <v>650</v>
      </c>
      <c r="Q7" s="5">
        <v>700</v>
      </c>
      <c r="R7" s="5">
        <v>700</v>
      </c>
      <c r="S7" s="5">
        <v>800</v>
      </c>
      <c r="T7" s="5">
        <v>700</v>
      </c>
      <c r="U7" s="5">
        <v>750</v>
      </c>
      <c r="V7" s="5">
        <v>700</v>
      </c>
      <c r="W7" s="5">
        <v>700</v>
      </c>
      <c r="X7" s="5">
        <v>700</v>
      </c>
      <c r="Y7" s="5">
        <v>700</v>
      </c>
      <c r="Z7" s="6">
        <f t="shared" si="0"/>
        <v>768.47826086956525</v>
      </c>
    </row>
    <row r="8" spans="1:26" ht="34.5" customHeight="1">
      <c r="A8" s="4" t="s">
        <v>9</v>
      </c>
      <c r="B8" s="5" t="s">
        <v>79</v>
      </c>
      <c r="C8" s="5">
        <v>750</v>
      </c>
      <c r="D8" s="5">
        <v>1000</v>
      </c>
      <c r="E8" s="5">
        <v>700</v>
      </c>
      <c r="F8" s="5">
        <v>800</v>
      </c>
      <c r="G8" s="5">
        <v>800</v>
      </c>
      <c r="H8" s="5">
        <v>700</v>
      </c>
      <c r="I8" s="5">
        <v>700</v>
      </c>
      <c r="J8" s="5">
        <v>900</v>
      </c>
      <c r="K8" s="5">
        <v>1000</v>
      </c>
      <c r="L8" s="5">
        <v>900</v>
      </c>
      <c r="M8" s="5">
        <v>900</v>
      </c>
      <c r="N8" s="5">
        <v>850</v>
      </c>
      <c r="O8" s="5">
        <v>700</v>
      </c>
      <c r="P8" s="5">
        <v>800</v>
      </c>
      <c r="Q8" s="5">
        <v>800</v>
      </c>
      <c r="R8" s="5">
        <v>700</v>
      </c>
      <c r="S8" s="5">
        <v>700</v>
      </c>
      <c r="T8" s="5">
        <v>700</v>
      </c>
      <c r="U8" s="5">
        <v>750</v>
      </c>
      <c r="V8" s="5">
        <v>700</v>
      </c>
      <c r="W8" s="5">
        <v>750</v>
      </c>
      <c r="X8" s="5">
        <v>750</v>
      </c>
      <c r="Y8" s="5">
        <v>700</v>
      </c>
      <c r="Z8" s="6">
        <f t="shared" si="0"/>
        <v>784.78260869565213</v>
      </c>
    </row>
    <row r="9" spans="1:26" ht="27" customHeight="1">
      <c r="A9" s="4" t="s">
        <v>10</v>
      </c>
      <c r="B9" s="5" t="s">
        <v>79</v>
      </c>
      <c r="C9" s="5">
        <v>750</v>
      </c>
      <c r="D9" s="5">
        <v>1000</v>
      </c>
      <c r="E9" s="5">
        <v>800</v>
      </c>
      <c r="F9" s="5">
        <v>800</v>
      </c>
      <c r="G9" s="5">
        <v>800</v>
      </c>
      <c r="H9" s="5">
        <v>800</v>
      </c>
      <c r="I9" s="5">
        <v>800</v>
      </c>
      <c r="J9" s="5">
        <v>900</v>
      </c>
      <c r="K9" s="5">
        <v>1000</v>
      </c>
      <c r="L9" s="5">
        <v>1000</v>
      </c>
      <c r="M9" s="5">
        <v>1000</v>
      </c>
      <c r="N9" s="5">
        <v>800</v>
      </c>
      <c r="O9" s="5">
        <v>800</v>
      </c>
      <c r="P9" s="5">
        <v>800</v>
      </c>
      <c r="Q9" s="5">
        <v>800</v>
      </c>
      <c r="R9" s="5">
        <v>800</v>
      </c>
      <c r="S9" s="5">
        <v>800</v>
      </c>
      <c r="T9" s="5">
        <v>725</v>
      </c>
      <c r="U9" s="5">
        <v>850</v>
      </c>
      <c r="V9" s="5">
        <v>800</v>
      </c>
      <c r="W9" s="5">
        <v>800</v>
      </c>
      <c r="X9" s="5">
        <v>800</v>
      </c>
      <c r="Y9" s="5">
        <v>800</v>
      </c>
      <c r="Z9" s="6">
        <f t="shared" si="0"/>
        <v>835.86956521739125</v>
      </c>
    </row>
    <row r="10" spans="1:26" ht="30" customHeight="1">
      <c r="A10" s="4" t="s">
        <v>11</v>
      </c>
      <c r="B10" s="5" t="s">
        <v>79</v>
      </c>
      <c r="C10" s="5">
        <v>2000</v>
      </c>
      <c r="D10" s="5">
        <v>1800</v>
      </c>
      <c r="E10" s="5">
        <v>1800</v>
      </c>
      <c r="F10" s="5">
        <v>1800</v>
      </c>
      <c r="G10" s="5">
        <v>1800</v>
      </c>
      <c r="H10" s="5">
        <v>1800</v>
      </c>
      <c r="I10" s="5">
        <v>1800</v>
      </c>
      <c r="J10" s="5">
        <v>1800</v>
      </c>
      <c r="K10" s="5">
        <v>2000</v>
      </c>
      <c r="L10" s="5">
        <v>1800</v>
      </c>
      <c r="M10" s="5">
        <v>1900</v>
      </c>
      <c r="N10" s="5">
        <v>1700</v>
      </c>
      <c r="O10" s="5">
        <v>1400</v>
      </c>
      <c r="P10" s="5">
        <v>1300</v>
      </c>
      <c r="Q10" s="5">
        <v>1200</v>
      </c>
      <c r="R10" s="5">
        <v>1500</v>
      </c>
      <c r="S10" s="5">
        <v>1600</v>
      </c>
      <c r="T10" s="5">
        <v>1400</v>
      </c>
      <c r="U10" s="5">
        <v>1400</v>
      </c>
      <c r="V10" s="5">
        <v>1400</v>
      </c>
      <c r="W10" s="5">
        <v>1700</v>
      </c>
      <c r="X10" s="5">
        <v>1500</v>
      </c>
      <c r="Y10" s="5">
        <v>1800</v>
      </c>
      <c r="Z10" s="6">
        <f t="shared" si="0"/>
        <v>1660.8695652173913</v>
      </c>
    </row>
    <row r="11" spans="1:26" ht="27" customHeight="1">
      <c r="A11" s="4" t="s">
        <v>12</v>
      </c>
      <c r="B11" s="5" t="s">
        <v>79</v>
      </c>
      <c r="C11" s="5">
        <v>2200</v>
      </c>
      <c r="D11" s="5">
        <v>2000</v>
      </c>
      <c r="E11" s="5">
        <v>2000</v>
      </c>
      <c r="F11" s="5">
        <v>1850</v>
      </c>
      <c r="G11" s="5">
        <v>1800</v>
      </c>
      <c r="H11" s="5">
        <v>1800</v>
      </c>
      <c r="I11" s="5">
        <v>1800</v>
      </c>
      <c r="J11" s="5">
        <v>1800</v>
      </c>
      <c r="K11" s="5">
        <v>2000</v>
      </c>
      <c r="L11" s="5">
        <v>1900</v>
      </c>
      <c r="M11" s="5">
        <v>2200</v>
      </c>
      <c r="N11" s="5">
        <v>1700</v>
      </c>
      <c r="O11" s="5">
        <v>1700</v>
      </c>
      <c r="P11" s="5">
        <v>1700</v>
      </c>
      <c r="Q11" s="5">
        <v>1700</v>
      </c>
      <c r="R11" s="5">
        <v>1800</v>
      </c>
      <c r="S11" s="5">
        <v>1800</v>
      </c>
      <c r="T11" s="5">
        <v>1800</v>
      </c>
      <c r="U11" s="5">
        <v>1800</v>
      </c>
      <c r="V11" s="5">
        <v>1800</v>
      </c>
      <c r="W11" s="5">
        <v>1800</v>
      </c>
      <c r="X11" s="5">
        <v>1800</v>
      </c>
      <c r="Y11" s="5">
        <v>2000</v>
      </c>
      <c r="Z11" s="6">
        <f t="shared" si="0"/>
        <v>1858.695652173913</v>
      </c>
    </row>
    <row r="12" spans="1:26" ht="27.75" customHeight="1">
      <c r="A12" s="4" t="s">
        <v>13</v>
      </c>
      <c r="B12" s="5" t="s">
        <v>79</v>
      </c>
      <c r="C12" s="5">
        <v>1000</v>
      </c>
      <c r="D12" s="5">
        <v>1000</v>
      </c>
      <c r="E12" s="5">
        <v>840</v>
      </c>
      <c r="F12" s="5">
        <v>800</v>
      </c>
      <c r="G12" s="5">
        <v>800</v>
      </c>
      <c r="H12" s="5">
        <v>1100</v>
      </c>
      <c r="I12" s="5">
        <v>900</v>
      </c>
      <c r="J12" s="5">
        <v>1000</v>
      </c>
      <c r="K12" s="5">
        <v>1000</v>
      </c>
      <c r="L12" s="5">
        <v>900</v>
      </c>
      <c r="M12" s="5">
        <v>900</v>
      </c>
      <c r="N12" s="5">
        <v>900</v>
      </c>
      <c r="O12" s="5">
        <v>900</v>
      </c>
      <c r="P12" s="5">
        <v>800</v>
      </c>
      <c r="Q12" s="5">
        <v>800</v>
      </c>
      <c r="R12" s="5">
        <v>800</v>
      </c>
      <c r="S12" s="5">
        <v>900</v>
      </c>
      <c r="T12" s="5">
        <v>800</v>
      </c>
      <c r="U12" s="5">
        <v>900</v>
      </c>
      <c r="V12" s="5">
        <v>900</v>
      </c>
      <c r="W12" s="5">
        <v>900</v>
      </c>
      <c r="X12" s="5">
        <v>900</v>
      </c>
      <c r="Y12" s="5">
        <v>900</v>
      </c>
      <c r="Z12" s="6">
        <f t="shared" si="0"/>
        <v>897.39130434782612</v>
      </c>
    </row>
    <row r="13" spans="1:26" ht="31.5" customHeight="1">
      <c r="A13" s="4" t="s">
        <v>14</v>
      </c>
      <c r="B13" s="5" t="s">
        <v>79</v>
      </c>
      <c r="C13" s="5">
        <v>900</v>
      </c>
      <c r="D13" s="5">
        <v>1100</v>
      </c>
      <c r="E13" s="5">
        <v>850</v>
      </c>
      <c r="F13" s="5">
        <v>900</v>
      </c>
      <c r="G13" s="5">
        <v>900</v>
      </c>
      <c r="H13" s="5">
        <v>900</v>
      </c>
      <c r="I13" s="5">
        <v>800</v>
      </c>
      <c r="J13" s="5">
        <v>1000</v>
      </c>
      <c r="K13" s="5">
        <v>1100</v>
      </c>
      <c r="L13" s="5">
        <v>1100</v>
      </c>
      <c r="M13" s="5">
        <v>1000</v>
      </c>
      <c r="N13" s="5">
        <v>900</v>
      </c>
      <c r="O13" s="5">
        <v>800</v>
      </c>
      <c r="P13" s="5">
        <v>900</v>
      </c>
      <c r="Q13" s="5">
        <v>800</v>
      </c>
      <c r="R13" s="5">
        <v>800</v>
      </c>
      <c r="S13" s="5">
        <v>800</v>
      </c>
      <c r="T13" s="5">
        <v>800</v>
      </c>
      <c r="U13" s="5">
        <v>850</v>
      </c>
      <c r="V13" s="5">
        <v>800</v>
      </c>
      <c r="W13" s="5">
        <v>800</v>
      </c>
      <c r="X13" s="5">
        <v>800</v>
      </c>
      <c r="Y13" s="5">
        <v>800</v>
      </c>
      <c r="Z13" s="6">
        <f t="shared" si="0"/>
        <v>886.95652173913038</v>
      </c>
    </row>
    <row r="14" spans="1:26" ht="31.5" customHeight="1">
      <c r="A14" s="4" t="s">
        <v>15</v>
      </c>
      <c r="B14" s="5" t="s">
        <v>79</v>
      </c>
      <c r="C14" s="5">
        <v>900</v>
      </c>
      <c r="D14" s="5">
        <v>1200</v>
      </c>
      <c r="E14" s="5">
        <v>900</v>
      </c>
      <c r="F14" s="5">
        <v>900</v>
      </c>
      <c r="G14" s="5">
        <v>900</v>
      </c>
      <c r="H14" s="5">
        <v>1100</v>
      </c>
      <c r="I14" s="5">
        <v>100</v>
      </c>
      <c r="J14" s="5">
        <v>1100</v>
      </c>
      <c r="K14" s="5">
        <v>1100</v>
      </c>
      <c r="L14" s="5">
        <v>1100</v>
      </c>
      <c r="M14" s="5">
        <v>1300</v>
      </c>
      <c r="N14" s="5">
        <v>900</v>
      </c>
      <c r="O14" s="5">
        <v>900</v>
      </c>
      <c r="P14" s="5">
        <v>900</v>
      </c>
      <c r="Q14" s="5">
        <v>900</v>
      </c>
      <c r="R14" s="5">
        <v>900</v>
      </c>
      <c r="S14" s="5">
        <v>900</v>
      </c>
      <c r="T14" s="5">
        <v>900</v>
      </c>
      <c r="U14" s="5">
        <v>900</v>
      </c>
      <c r="V14" s="5">
        <v>900</v>
      </c>
      <c r="W14" s="5">
        <v>900</v>
      </c>
      <c r="X14" s="5">
        <v>900</v>
      </c>
      <c r="Y14" s="5">
        <v>900</v>
      </c>
      <c r="Z14" s="6">
        <f t="shared" si="0"/>
        <v>930.43478260869563</v>
      </c>
    </row>
    <row r="15" spans="1:26" ht="30" customHeight="1">
      <c r="A15" s="4" t="s">
        <v>16</v>
      </c>
      <c r="B15" s="5" t="s">
        <v>79</v>
      </c>
      <c r="C15" s="5">
        <v>1100</v>
      </c>
      <c r="D15" s="5">
        <v>1000</v>
      </c>
      <c r="E15" s="5">
        <v>1300</v>
      </c>
      <c r="F15" s="5">
        <v>1000</v>
      </c>
      <c r="G15" s="5">
        <v>1000</v>
      </c>
      <c r="H15" s="5">
        <v>1000</v>
      </c>
      <c r="I15" s="5">
        <v>1000</v>
      </c>
      <c r="J15" s="5">
        <v>1100</v>
      </c>
      <c r="K15" s="5">
        <v>1000</v>
      </c>
      <c r="L15" s="5">
        <v>1000</v>
      </c>
      <c r="M15" s="5">
        <v>1000</v>
      </c>
      <c r="N15" s="5">
        <v>1000</v>
      </c>
      <c r="O15" s="5">
        <v>1000</v>
      </c>
      <c r="P15" s="5">
        <v>1000</v>
      </c>
      <c r="Q15" s="5">
        <v>1000</v>
      </c>
      <c r="R15" s="5">
        <v>1000</v>
      </c>
      <c r="S15" s="5">
        <v>1000</v>
      </c>
      <c r="T15" s="5">
        <v>1050</v>
      </c>
      <c r="U15" s="5">
        <v>1400</v>
      </c>
      <c r="V15" s="5">
        <v>1000</v>
      </c>
      <c r="W15" s="5">
        <v>1000</v>
      </c>
      <c r="X15" s="5">
        <v>1000</v>
      </c>
      <c r="Y15" s="5">
        <v>1000</v>
      </c>
      <c r="Z15" s="6">
        <f t="shared" si="0"/>
        <v>1041.304347826087</v>
      </c>
    </row>
    <row r="16" spans="1:26" ht="30" customHeight="1">
      <c r="A16" s="4" t="s">
        <v>17</v>
      </c>
      <c r="B16" s="5" t="s">
        <v>79</v>
      </c>
      <c r="C16" s="5">
        <v>600</v>
      </c>
      <c r="D16" s="5">
        <v>1300</v>
      </c>
      <c r="E16" s="5">
        <v>800</v>
      </c>
      <c r="F16" s="5">
        <v>1000</v>
      </c>
      <c r="G16" s="5">
        <v>1000</v>
      </c>
      <c r="H16" s="5">
        <v>600</v>
      </c>
      <c r="I16" s="5">
        <v>1000</v>
      </c>
      <c r="J16" s="5">
        <v>1000</v>
      </c>
      <c r="K16" s="5">
        <v>1300</v>
      </c>
      <c r="L16" s="5">
        <v>700</v>
      </c>
      <c r="M16" s="5">
        <v>700</v>
      </c>
      <c r="N16" s="5">
        <v>600</v>
      </c>
      <c r="O16" s="5">
        <v>1000</v>
      </c>
      <c r="P16" s="5">
        <v>1500</v>
      </c>
      <c r="Q16" s="5">
        <v>1000</v>
      </c>
      <c r="R16" s="5">
        <v>700</v>
      </c>
      <c r="S16" s="5">
        <v>600</v>
      </c>
      <c r="T16" s="5">
        <v>1000</v>
      </c>
      <c r="U16" s="5">
        <v>700</v>
      </c>
      <c r="V16" s="5">
        <v>800</v>
      </c>
      <c r="W16" s="5">
        <v>700</v>
      </c>
      <c r="X16" s="5">
        <v>1200</v>
      </c>
      <c r="Y16" s="5">
        <v>800</v>
      </c>
      <c r="Z16" s="6">
        <f t="shared" si="0"/>
        <v>895.6521739130435</v>
      </c>
    </row>
    <row r="17" spans="1:26" ht="30" customHeight="1">
      <c r="A17" s="4" t="s">
        <v>77</v>
      </c>
      <c r="B17" s="5" t="s">
        <v>79</v>
      </c>
      <c r="C17" s="5">
        <v>500</v>
      </c>
      <c r="D17" s="5">
        <v>300</v>
      </c>
      <c r="E17" s="5">
        <v>500</v>
      </c>
      <c r="F17" s="5">
        <v>500</v>
      </c>
      <c r="G17" s="5">
        <v>500</v>
      </c>
      <c r="H17" s="5">
        <v>200</v>
      </c>
      <c r="I17" s="5">
        <v>300</v>
      </c>
      <c r="J17" s="5">
        <v>500</v>
      </c>
      <c r="K17" s="5">
        <v>500</v>
      </c>
      <c r="L17" s="5">
        <v>500</v>
      </c>
      <c r="M17" s="5">
        <v>500</v>
      </c>
      <c r="N17" s="5">
        <v>300</v>
      </c>
      <c r="O17" s="5">
        <v>500</v>
      </c>
      <c r="P17" s="5">
        <v>500</v>
      </c>
      <c r="Q17" s="5">
        <v>500</v>
      </c>
      <c r="R17" s="5">
        <v>500</v>
      </c>
      <c r="S17" s="5">
        <v>500</v>
      </c>
      <c r="T17" s="5">
        <v>500</v>
      </c>
      <c r="U17" s="5">
        <v>500</v>
      </c>
      <c r="V17" s="5">
        <v>500</v>
      </c>
      <c r="W17" s="5">
        <v>500</v>
      </c>
      <c r="X17" s="5">
        <v>500</v>
      </c>
      <c r="Y17" s="5">
        <v>500</v>
      </c>
      <c r="Z17" s="6">
        <f t="shared" si="0"/>
        <v>460.86956521739131</v>
      </c>
    </row>
    <row r="18" spans="1:26" ht="30" customHeight="1">
      <c r="A18" s="4" t="s">
        <v>19</v>
      </c>
      <c r="B18" s="5" t="s">
        <v>79</v>
      </c>
      <c r="C18" s="5">
        <v>3000</v>
      </c>
      <c r="D18" s="5">
        <v>3500</v>
      </c>
      <c r="E18" s="5">
        <v>3000</v>
      </c>
      <c r="F18" s="5">
        <v>3500</v>
      </c>
      <c r="G18" s="5">
        <v>3500</v>
      </c>
      <c r="H18" s="5">
        <v>3500</v>
      </c>
      <c r="I18" s="5">
        <v>3500</v>
      </c>
      <c r="J18" s="5">
        <v>3500</v>
      </c>
      <c r="K18" s="5">
        <v>4000</v>
      </c>
      <c r="L18" s="5">
        <v>3500</v>
      </c>
      <c r="M18" s="5">
        <v>3500</v>
      </c>
      <c r="N18" s="5">
        <v>3500</v>
      </c>
      <c r="O18" s="5">
        <v>3500</v>
      </c>
      <c r="P18" s="5">
        <v>3500</v>
      </c>
      <c r="Q18" s="5">
        <v>4200</v>
      </c>
      <c r="R18" s="5">
        <v>3000</v>
      </c>
      <c r="S18" s="5">
        <v>3000</v>
      </c>
      <c r="T18" s="5">
        <v>3000</v>
      </c>
      <c r="U18" s="5">
        <v>3000</v>
      </c>
      <c r="V18" s="5">
        <v>3000</v>
      </c>
      <c r="W18" s="5">
        <v>3000</v>
      </c>
      <c r="X18" s="5">
        <v>3000</v>
      </c>
      <c r="Y18" s="5">
        <v>3000</v>
      </c>
      <c r="Z18" s="6">
        <f t="shared" si="0"/>
        <v>3334.782608695652</v>
      </c>
    </row>
    <row r="19" spans="1:26" ht="30" customHeight="1">
      <c r="A19" s="4" t="s">
        <v>20</v>
      </c>
      <c r="B19" s="5" t="s">
        <v>79</v>
      </c>
      <c r="C19" s="5">
        <v>500</v>
      </c>
      <c r="D19" s="5">
        <v>300</v>
      </c>
      <c r="E19" s="5">
        <v>500</v>
      </c>
      <c r="F19" s="5">
        <v>300</v>
      </c>
      <c r="G19" s="5">
        <v>500</v>
      </c>
      <c r="H19" s="5">
        <v>200</v>
      </c>
      <c r="I19" s="5">
        <v>500</v>
      </c>
      <c r="J19" s="5">
        <v>500</v>
      </c>
      <c r="K19" s="5">
        <v>500</v>
      </c>
      <c r="L19" s="5">
        <v>500</v>
      </c>
      <c r="M19" s="5">
        <v>500</v>
      </c>
      <c r="N19" s="5">
        <v>300</v>
      </c>
      <c r="O19" s="5">
        <v>300</v>
      </c>
      <c r="P19" s="5">
        <v>600</v>
      </c>
      <c r="Q19" s="5">
        <v>500</v>
      </c>
      <c r="R19" s="5">
        <v>500</v>
      </c>
      <c r="S19" s="5">
        <v>500</v>
      </c>
      <c r="T19" s="5">
        <v>400</v>
      </c>
      <c r="U19" s="5">
        <v>500</v>
      </c>
      <c r="V19" s="5">
        <v>300</v>
      </c>
      <c r="W19" s="5">
        <v>500</v>
      </c>
      <c r="X19" s="5">
        <v>200</v>
      </c>
      <c r="Y19" s="5">
        <v>500</v>
      </c>
      <c r="Z19" s="6">
        <f t="shared" si="0"/>
        <v>430.43478260869563</v>
      </c>
    </row>
    <row r="20" spans="1:26" ht="30" customHeight="1">
      <c r="A20" s="4" t="s">
        <v>21</v>
      </c>
      <c r="B20" s="5" t="s">
        <v>79</v>
      </c>
      <c r="C20" s="5">
        <v>3000</v>
      </c>
      <c r="D20" s="5">
        <v>3000</v>
      </c>
      <c r="E20" s="5">
        <v>3000</v>
      </c>
      <c r="F20" s="5">
        <v>3000</v>
      </c>
      <c r="G20" s="5">
        <v>3000</v>
      </c>
      <c r="H20" s="5">
        <v>5000</v>
      </c>
      <c r="I20" s="5">
        <v>3000</v>
      </c>
      <c r="J20" s="5">
        <v>3500</v>
      </c>
      <c r="K20" s="5">
        <v>3500</v>
      </c>
      <c r="L20" s="5">
        <v>3500</v>
      </c>
      <c r="M20" s="5">
        <v>3000</v>
      </c>
      <c r="N20" s="5">
        <v>2500</v>
      </c>
      <c r="O20" s="5">
        <v>3500</v>
      </c>
      <c r="P20" s="5">
        <v>3000</v>
      </c>
      <c r="Q20" s="5">
        <v>3000</v>
      </c>
      <c r="R20" s="5">
        <v>3000</v>
      </c>
      <c r="S20" s="5">
        <v>2500</v>
      </c>
      <c r="T20" s="5">
        <v>2500</v>
      </c>
      <c r="U20" s="5">
        <v>3000</v>
      </c>
      <c r="V20" s="5">
        <v>3500</v>
      </c>
      <c r="W20" s="5">
        <v>3000</v>
      </c>
      <c r="X20" s="5">
        <v>3000</v>
      </c>
      <c r="Y20" s="5">
        <v>3000</v>
      </c>
      <c r="Z20" s="6">
        <f t="shared" si="0"/>
        <v>3130.4347826086955</v>
      </c>
    </row>
    <row r="21" spans="1:26" ht="30" customHeight="1">
      <c r="A21" s="4" t="s">
        <v>22</v>
      </c>
      <c r="B21" s="5" t="s">
        <v>79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6">
        <f t="shared" si="0"/>
        <v>0</v>
      </c>
    </row>
    <row r="22" spans="1:26" ht="30" customHeight="1">
      <c r="A22" s="4" t="s">
        <v>23</v>
      </c>
      <c r="B22" s="5" t="s">
        <v>79</v>
      </c>
      <c r="C22" s="5">
        <v>1500</v>
      </c>
      <c r="D22" s="5">
        <v>1500</v>
      </c>
      <c r="E22" s="5">
        <v>1500</v>
      </c>
      <c r="F22" s="5">
        <v>1500</v>
      </c>
      <c r="G22" s="5">
        <v>1200</v>
      </c>
      <c r="H22" s="5">
        <v>2500</v>
      </c>
      <c r="I22" s="5">
        <v>2500</v>
      </c>
      <c r="J22" s="5">
        <v>1500</v>
      </c>
      <c r="K22" s="5">
        <v>1000</v>
      </c>
      <c r="L22" s="5">
        <v>1200</v>
      </c>
      <c r="M22" s="5">
        <v>2000</v>
      </c>
      <c r="N22" s="5">
        <v>1500</v>
      </c>
      <c r="O22" s="5">
        <v>1200</v>
      </c>
      <c r="P22" s="5">
        <v>2000</v>
      </c>
      <c r="Q22" s="5">
        <v>1000</v>
      </c>
      <c r="R22" s="5">
        <v>1000</v>
      </c>
      <c r="S22" s="5">
        <v>1000</v>
      </c>
      <c r="T22" s="5">
        <v>1100</v>
      </c>
      <c r="U22" s="5">
        <v>1300</v>
      </c>
      <c r="V22" s="5">
        <v>1600</v>
      </c>
      <c r="W22" s="5">
        <v>1600</v>
      </c>
      <c r="X22" s="5">
        <v>1600</v>
      </c>
      <c r="Y22" s="5">
        <v>1000</v>
      </c>
      <c r="Z22" s="6">
        <f t="shared" si="0"/>
        <v>1469.5652173913043</v>
      </c>
    </row>
    <row r="23" spans="1:26" ht="30" customHeight="1">
      <c r="A23" s="4" t="s">
        <v>24</v>
      </c>
      <c r="B23" s="5" t="s">
        <v>79</v>
      </c>
      <c r="C23" s="5">
        <v>500</v>
      </c>
      <c r="D23" s="5">
        <v>500</v>
      </c>
      <c r="E23" s="5">
        <v>400</v>
      </c>
      <c r="F23" s="5">
        <v>500</v>
      </c>
      <c r="G23" s="5">
        <v>500</v>
      </c>
      <c r="H23" s="5">
        <v>500</v>
      </c>
      <c r="I23" s="5">
        <v>500</v>
      </c>
      <c r="J23" s="5">
        <v>500</v>
      </c>
      <c r="K23" s="5">
        <v>500</v>
      </c>
      <c r="L23" s="5">
        <v>600</v>
      </c>
      <c r="M23" s="5">
        <v>500</v>
      </c>
      <c r="N23" s="5">
        <v>400</v>
      </c>
      <c r="O23" s="5">
        <v>500</v>
      </c>
      <c r="P23" s="5">
        <v>500</v>
      </c>
      <c r="Q23" s="5">
        <v>400</v>
      </c>
      <c r="R23" s="5">
        <v>400</v>
      </c>
      <c r="S23" s="5">
        <v>500</v>
      </c>
      <c r="T23" s="5">
        <v>400</v>
      </c>
      <c r="U23" s="5">
        <v>500</v>
      </c>
      <c r="V23" s="5">
        <v>500</v>
      </c>
      <c r="W23" s="5">
        <v>500</v>
      </c>
      <c r="X23" s="5">
        <v>500</v>
      </c>
      <c r="Y23" s="5">
        <v>500</v>
      </c>
      <c r="Z23" s="6">
        <f t="shared" si="0"/>
        <v>482.60869565217394</v>
      </c>
    </row>
    <row r="24" spans="1:26" ht="30" customHeight="1">
      <c r="A24" s="4" t="s">
        <v>25</v>
      </c>
      <c r="B24" s="5" t="s">
        <v>79</v>
      </c>
      <c r="C24" s="5">
        <v>800</v>
      </c>
      <c r="D24" s="5">
        <v>800</v>
      </c>
      <c r="E24" s="5">
        <v>600</v>
      </c>
      <c r="F24" s="5">
        <v>800</v>
      </c>
      <c r="G24" s="5">
        <v>600</v>
      </c>
      <c r="H24" s="5">
        <v>900</v>
      </c>
      <c r="I24" s="5">
        <v>700</v>
      </c>
      <c r="J24" s="5">
        <v>700</v>
      </c>
      <c r="K24" s="5">
        <v>700</v>
      </c>
      <c r="L24" s="5">
        <v>900</v>
      </c>
      <c r="M24" s="5">
        <v>900</v>
      </c>
      <c r="N24" s="5">
        <v>900</v>
      </c>
      <c r="O24" s="5">
        <v>650</v>
      </c>
      <c r="P24" s="5">
        <v>800</v>
      </c>
      <c r="Q24" s="5">
        <v>600</v>
      </c>
      <c r="R24" s="5">
        <v>800</v>
      </c>
      <c r="S24" s="5">
        <v>850</v>
      </c>
      <c r="T24" s="5">
        <v>800</v>
      </c>
      <c r="U24" s="5">
        <v>700</v>
      </c>
      <c r="V24" s="5">
        <v>500</v>
      </c>
      <c r="W24" s="5">
        <v>500</v>
      </c>
      <c r="X24" s="5">
        <v>800</v>
      </c>
      <c r="Y24" s="5">
        <v>600</v>
      </c>
      <c r="Z24" s="6">
        <f t="shared" si="0"/>
        <v>734.78260869565213</v>
      </c>
    </row>
    <row r="25" spans="1:26" ht="30" customHeight="1">
      <c r="A25" s="4" t="s">
        <v>26</v>
      </c>
      <c r="B25" s="5" t="s">
        <v>79</v>
      </c>
      <c r="C25" s="5">
        <v>2000</v>
      </c>
      <c r="D25" s="5">
        <v>1300</v>
      </c>
      <c r="E25" s="5">
        <v>2000</v>
      </c>
      <c r="F25" s="5">
        <v>1500</v>
      </c>
      <c r="G25" s="5">
        <v>2500</v>
      </c>
      <c r="H25" s="5">
        <v>2000</v>
      </c>
      <c r="I25" s="5">
        <v>2000</v>
      </c>
      <c r="J25" s="5">
        <v>2000</v>
      </c>
      <c r="K25" s="5">
        <v>1500</v>
      </c>
      <c r="L25" s="5">
        <v>1500</v>
      </c>
      <c r="M25" s="5">
        <v>2000</v>
      </c>
      <c r="N25" s="5">
        <v>1300</v>
      </c>
      <c r="O25" s="5">
        <v>2000</v>
      </c>
      <c r="P25" s="5">
        <v>2000</v>
      </c>
      <c r="Q25" s="5">
        <v>1200</v>
      </c>
      <c r="R25" s="5">
        <v>2000</v>
      </c>
      <c r="S25" s="5">
        <v>2500</v>
      </c>
      <c r="T25" s="5">
        <v>2500</v>
      </c>
      <c r="U25" s="5">
        <v>2000</v>
      </c>
      <c r="V25" s="5">
        <v>2000</v>
      </c>
      <c r="W25" s="5">
        <v>2000</v>
      </c>
      <c r="X25" s="5">
        <v>2000</v>
      </c>
      <c r="Y25" s="5">
        <v>1500</v>
      </c>
      <c r="Z25" s="6">
        <f t="shared" si="0"/>
        <v>1882.608695652174</v>
      </c>
    </row>
    <row r="26" spans="1:26" ht="30" customHeight="1">
      <c r="A26" s="4" t="s">
        <v>27</v>
      </c>
      <c r="B26" s="5" t="s">
        <v>79</v>
      </c>
      <c r="C26" s="5">
        <v>2500</v>
      </c>
      <c r="D26" s="5">
        <v>4000</v>
      </c>
      <c r="E26" s="5">
        <v>3000</v>
      </c>
      <c r="F26" s="5">
        <v>4000</v>
      </c>
      <c r="G26" s="5">
        <v>2200</v>
      </c>
      <c r="H26" s="5">
        <v>3500</v>
      </c>
      <c r="I26" s="5">
        <v>3000</v>
      </c>
      <c r="J26" s="5">
        <v>3000</v>
      </c>
      <c r="K26" s="5">
        <v>3000</v>
      </c>
      <c r="L26" s="5">
        <v>3500</v>
      </c>
      <c r="M26" s="5">
        <v>2500</v>
      </c>
      <c r="N26" s="5">
        <v>3500</v>
      </c>
      <c r="O26" s="5">
        <v>2200</v>
      </c>
      <c r="P26" s="5">
        <v>2200</v>
      </c>
      <c r="Q26" s="5">
        <v>4000</v>
      </c>
      <c r="R26" s="5">
        <v>2000</v>
      </c>
      <c r="S26" s="5">
        <v>2500</v>
      </c>
      <c r="T26" s="5">
        <v>4500</v>
      </c>
      <c r="U26" s="5">
        <v>3500</v>
      </c>
      <c r="V26" s="5">
        <v>3000</v>
      </c>
      <c r="W26" s="5">
        <v>2200</v>
      </c>
      <c r="X26" s="5">
        <v>2200</v>
      </c>
      <c r="Y26" s="5">
        <v>2000</v>
      </c>
      <c r="Z26" s="6">
        <f t="shared" si="0"/>
        <v>2956.521739130435</v>
      </c>
    </row>
  </sheetData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zoomScale="115" zoomScaleNormal="115" workbookViewId="0">
      <selection activeCell="E3" sqref="E3:E26"/>
    </sheetView>
  </sheetViews>
  <sheetFormatPr defaultColWidth="9" defaultRowHeight="15"/>
  <cols>
    <col min="1" max="1" width="64.28515625" customWidth="1"/>
    <col min="2" max="2" width="19.42578125" customWidth="1"/>
    <col min="3" max="3" width="19.140625" customWidth="1"/>
    <col min="4" max="4" width="24.42578125" customWidth="1"/>
    <col min="5" max="5" width="21" customWidth="1"/>
  </cols>
  <sheetData>
    <row r="1" spans="1:5" ht="63">
      <c r="A1" s="2" t="s">
        <v>81</v>
      </c>
      <c r="B1" s="3" t="s">
        <v>80</v>
      </c>
      <c r="C1" s="3" t="s">
        <v>84</v>
      </c>
      <c r="D1" s="3" t="s">
        <v>82</v>
      </c>
      <c r="E1" s="3" t="s">
        <v>83</v>
      </c>
    </row>
    <row r="2" spans="1:5" ht="31.5">
      <c r="A2" s="10" t="s">
        <v>0</v>
      </c>
      <c r="B2" s="4" t="s">
        <v>1</v>
      </c>
      <c r="C2" s="11" t="s">
        <v>1</v>
      </c>
      <c r="D2" s="4" t="s">
        <v>2</v>
      </c>
      <c r="E2" s="12" t="s">
        <v>3</v>
      </c>
    </row>
    <row r="3" spans="1:5" ht="15.75">
      <c r="A3" s="10" t="s">
        <v>4</v>
      </c>
      <c r="B3" s="21">
        <v>2695.6521739130435</v>
      </c>
      <c r="C3" s="11">
        <v>2721.7391304347825</v>
      </c>
      <c r="D3" s="6">
        <f>Table1[[#This Row],[THIRD WEEK OF APRIL 2024]]-Table1[[#This Row],[FIRST WEEK OF APRIL 2024]]</f>
        <v>26.086956521739012</v>
      </c>
      <c r="E3" s="13">
        <f>((Table1[[#This Row],[THIRD WEEK OF APRIL 2024]]-Table1[[#This Row],[FIRST WEEK OF APRIL 2024]])/Table1[[#This Row],[FIRST WEEK OF APRIL 2024]])*100</f>
        <v>0.96774193548386656</v>
      </c>
    </row>
    <row r="4" spans="1:5" ht="15.75">
      <c r="A4" s="10" t="s">
        <v>5</v>
      </c>
      <c r="B4" s="21">
        <v>2443.478260869565</v>
      </c>
      <c r="C4" s="11">
        <v>2352.1739130434785</v>
      </c>
      <c r="D4" s="6">
        <f>Table1[[#This Row],[THIRD WEEK OF APRIL 2024]]-Table1[[#This Row],[FIRST WEEK OF APRIL 2024]]</f>
        <v>-91.304347826086541</v>
      </c>
      <c r="E4" s="13">
        <f>((Table1[[#This Row],[THIRD WEEK OF APRIL 2024]]-Table1[[#This Row],[FIRST WEEK OF APRIL 2024]])/Table1[[#This Row],[FIRST WEEK OF APRIL 2024]])*100</f>
        <v>-3.7366548042704459</v>
      </c>
    </row>
    <row r="5" spans="1:5" ht="15.75">
      <c r="A5" s="10" t="s">
        <v>6</v>
      </c>
      <c r="B5" s="21">
        <v>1819.5652173913043</v>
      </c>
      <c r="C5" s="11">
        <v>1830.4347826086957</v>
      </c>
      <c r="D5" s="6">
        <f>Table1[[#This Row],[THIRD WEEK OF APRIL 2024]]-Table1[[#This Row],[FIRST WEEK OF APRIL 2024]]</f>
        <v>10.869565217391482</v>
      </c>
      <c r="E5" s="13">
        <f>((C5-B5)/C5)*100</f>
        <v>0.59382422802851331</v>
      </c>
    </row>
    <row r="6" spans="1:5" ht="15.75">
      <c r="A6" s="10" t="s">
        <v>7</v>
      </c>
      <c r="B6" s="21">
        <v>768.47826086956525</v>
      </c>
      <c r="C6" s="11">
        <v>766.304347826087</v>
      </c>
      <c r="D6" s="6">
        <f>(Table1[[#This Row],[THIRD WEEK OF APRIL 2024]]-Table1[[#This Row],[FIRST WEEK OF APRIL 2024]])</f>
        <v>-2.173913043478251</v>
      </c>
      <c r="E6" s="13">
        <f t="shared" ref="E6:E26" si="0">((C6-B6)/C6)*100</f>
        <v>-0.28368794326241004</v>
      </c>
    </row>
    <row r="7" spans="1:5" ht="15.75">
      <c r="A7" s="10" t="s">
        <v>8</v>
      </c>
      <c r="B7" s="21">
        <v>770.6521739130435</v>
      </c>
      <c r="C7" s="11">
        <v>768.47826086956525</v>
      </c>
      <c r="D7" s="6">
        <f>(Table1[[#This Row],[THIRD WEEK OF APRIL 2024]]-Table1[[#This Row],[FIRST WEEK OF APRIL 2024]])</f>
        <v>-2.173913043478251</v>
      </c>
      <c r="E7" s="13">
        <f t="shared" si="0"/>
        <v>-0.28288543140028161</v>
      </c>
    </row>
    <row r="8" spans="1:5" ht="15.75">
      <c r="A8" s="10" t="s">
        <v>9</v>
      </c>
      <c r="B8" s="21">
        <v>776.08695652173913</v>
      </c>
      <c r="C8" s="11">
        <v>784.78260869565213</v>
      </c>
      <c r="D8" s="6">
        <f>(Table1[[#This Row],[THIRD WEEK OF APRIL 2024]]-Table1[[#This Row],[FIRST WEEK OF APRIL 2024]])</f>
        <v>8.6956521739130039</v>
      </c>
      <c r="E8" s="13">
        <f t="shared" si="0"/>
        <v>1.1080332409972249</v>
      </c>
    </row>
    <row r="9" spans="1:5" ht="15.75">
      <c r="A9" s="10" t="s">
        <v>10</v>
      </c>
      <c r="B9" s="21">
        <v>802.17391304347825</v>
      </c>
      <c r="C9" s="11">
        <v>835.86956521739125</v>
      </c>
      <c r="D9" s="6">
        <f>(Table1[[#This Row],[THIRD WEEK OF APRIL 2024]]-Table1[[#This Row],[FIRST WEEK OF APRIL 2024]])</f>
        <v>33.695652173913004</v>
      </c>
      <c r="E9" s="13">
        <f t="shared" si="0"/>
        <v>4.0312093628088377</v>
      </c>
    </row>
    <row r="10" spans="1:5" ht="15.75">
      <c r="A10" s="10" t="s">
        <v>11</v>
      </c>
      <c r="B10" s="21">
        <v>1471.7391304347825</v>
      </c>
      <c r="C10" s="11">
        <v>1660.8695652173913</v>
      </c>
      <c r="D10" s="6">
        <f>(Table1[[#This Row],[THIRD WEEK OF APRIL 2024]]-Table1[[#This Row],[FIRST WEEK OF APRIL 2024]])</f>
        <v>189.13043478260875</v>
      </c>
      <c r="E10" s="13">
        <f t="shared" si="0"/>
        <v>11.387434554973826</v>
      </c>
    </row>
    <row r="11" spans="1:5" ht="15.75">
      <c r="A11" s="10" t="s">
        <v>12</v>
      </c>
      <c r="B11" s="21">
        <v>1532.608695652174</v>
      </c>
      <c r="C11" s="11">
        <v>1858.695652173913</v>
      </c>
      <c r="D11" s="6">
        <f>(Table1[[#This Row],[THIRD WEEK OF APRIL 2024]]-Table1[[#This Row],[FIRST WEEK OF APRIL 2024]])</f>
        <v>326.08695652173901</v>
      </c>
      <c r="E11" s="13">
        <f t="shared" si="0"/>
        <v>17.543859649122801</v>
      </c>
    </row>
    <row r="12" spans="1:5" ht="15.75">
      <c r="A12" s="10" t="s">
        <v>13</v>
      </c>
      <c r="B12" s="21">
        <v>860.86956521739125</v>
      </c>
      <c r="C12" s="11">
        <v>897.39130434782612</v>
      </c>
      <c r="D12" s="6">
        <f>(Table1[[#This Row],[THIRD WEEK OF APRIL 2024]]-Table1[[#This Row],[FIRST WEEK OF APRIL 2024]])</f>
        <v>36.521739130434867</v>
      </c>
      <c r="E12" s="13">
        <f t="shared" si="0"/>
        <v>4.0697674418604741</v>
      </c>
    </row>
    <row r="13" spans="1:5" ht="15.75">
      <c r="A13" s="10" t="s">
        <v>14</v>
      </c>
      <c r="B13" s="21">
        <v>788.26086956521738</v>
      </c>
      <c r="C13" s="11">
        <v>886.95652173913038</v>
      </c>
      <c r="D13" s="6">
        <f>(Table1[[#This Row],[THIRD WEEK OF APRIL 2024]]-Table1[[#This Row],[FIRST WEEK OF APRIL 2024]])</f>
        <v>98.695652173913004</v>
      </c>
      <c r="E13" s="13">
        <f t="shared" si="0"/>
        <v>11.127450980392153</v>
      </c>
    </row>
    <row r="14" spans="1:5" ht="15.75">
      <c r="A14" s="10" t="s">
        <v>15</v>
      </c>
      <c r="B14" s="21">
        <v>836.08695652173913</v>
      </c>
      <c r="C14" s="11">
        <v>930.43478260869563</v>
      </c>
      <c r="D14" s="6">
        <f>(Table1[[#This Row],[THIRD WEEK OF APRIL 2024]]-Table1[[#This Row],[FIRST WEEK OF APRIL 2024]])</f>
        <v>94.347826086956502</v>
      </c>
      <c r="E14" s="13">
        <f t="shared" si="0"/>
        <v>10.140186915887849</v>
      </c>
    </row>
    <row r="15" spans="1:5" ht="15.75">
      <c r="A15" s="10" t="s">
        <v>16</v>
      </c>
      <c r="B15" s="21">
        <v>1021.7391304347826</v>
      </c>
      <c r="C15" s="11">
        <v>1041.304347826087</v>
      </c>
      <c r="D15" s="6">
        <f>(Table1[[#This Row],[THIRD WEEK OF APRIL 2024]]-Table1[[#This Row],[FIRST WEEK OF APRIL 2024]])</f>
        <v>19.565217391304373</v>
      </c>
      <c r="E15" s="13">
        <f t="shared" si="0"/>
        <v>1.8789144050104407</v>
      </c>
    </row>
    <row r="16" spans="1:5" ht="15.75">
      <c r="A16" s="10" t="s">
        <v>17</v>
      </c>
      <c r="B16" s="21">
        <v>889.13043478260875</v>
      </c>
      <c r="C16" s="11">
        <v>895.6521739130435</v>
      </c>
      <c r="D16" s="6">
        <f>(Table1[[#This Row],[THIRD WEEK OF APRIL 2024]]-Table1[[#This Row],[FIRST WEEK OF APRIL 2024]])</f>
        <v>6.521739130434753</v>
      </c>
      <c r="E16" s="13">
        <f t="shared" si="0"/>
        <v>0.72815533980582192</v>
      </c>
    </row>
    <row r="17" spans="1:5" ht="15.75">
      <c r="A17" s="10" t="s">
        <v>18</v>
      </c>
      <c r="B17" s="21">
        <v>443.47826086956519</v>
      </c>
      <c r="C17" s="11">
        <v>460.86956521739131</v>
      </c>
      <c r="D17" s="6">
        <f>(Table1[[#This Row],[THIRD WEEK OF APRIL 2024]]-Table1[[#This Row],[FIRST WEEK OF APRIL 2024]])</f>
        <v>17.391304347826122</v>
      </c>
      <c r="E17" s="13">
        <f t="shared" si="0"/>
        <v>3.773584905660385</v>
      </c>
    </row>
    <row r="18" spans="1:5" ht="15.75">
      <c r="A18" s="10" t="s">
        <v>19</v>
      </c>
      <c r="B18" s="21">
        <v>3239.1304347826085</v>
      </c>
      <c r="C18" s="11">
        <v>3334.782608695652</v>
      </c>
      <c r="D18" s="6">
        <f>(Table1[[#This Row],[THIRD WEEK OF APRIL 2024]]-Table1[[#This Row],[FIRST WEEK OF APRIL 2024]])</f>
        <v>95.652173913043498</v>
      </c>
      <c r="E18" s="13">
        <f t="shared" si="0"/>
        <v>2.8683181225554115</v>
      </c>
    </row>
    <row r="19" spans="1:5" ht="15.75">
      <c r="A19" s="10" t="s">
        <v>20</v>
      </c>
      <c r="B19" s="21">
        <v>421.73913043478262</v>
      </c>
      <c r="C19" s="11">
        <v>430.43478260869563</v>
      </c>
      <c r="D19" s="6">
        <f>(Table1[[#This Row],[THIRD WEEK OF APRIL 2024]]-Table1[[#This Row],[FIRST WEEK OF APRIL 2024]])</f>
        <v>8.6956521739130039</v>
      </c>
      <c r="E19" s="13">
        <f t="shared" si="0"/>
        <v>2.020202020202011</v>
      </c>
    </row>
    <row r="20" spans="1:5" ht="15.75">
      <c r="A20" s="10" t="s">
        <v>21</v>
      </c>
      <c r="B20" s="21">
        <v>3108.695652173913</v>
      </c>
      <c r="C20" s="11">
        <v>3130.4347826086955</v>
      </c>
      <c r="D20" s="6">
        <f>(Table1[[#This Row],[THIRD WEEK OF APRIL 2024]]-Table1[[#This Row],[FIRST WEEK OF APRIL 2024]])</f>
        <v>21.73913043478251</v>
      </c>
      <c r="E20" s="13">
        <f t="shared" si="0"/>
        <v>0.69444444444444131</v>
      </c>
    </row>
    <row r="21" spans="1:5" ht="15.75">
      <c r="A21" s="10" t="s">
        <v>22</v>
      </c>
      <c r="B21" s="21">
        <v>0</v>
      </c>
      <c r="C21" s="11">
        <v>0</v>
      </c>
      <c r="D21" s="6">
        <f>(Table1[[#This Row],[THIRD WEEK OF APRIL 2024]]-Table1[[#This Row],[FIRST WEEK OF APRIL 2024]])</f>
        <v>0</v>
      </c>
      <c r="E21" s="13" t="e">
        <f t="shared" si="0"/>
        <v>#DIV/0!</v>
      </c>
    </row>
    <row r="22" spans="1:5" ht="15.75">
      <c r="A22" s="10" t="s">
        <v>23</v>
      </c>
      <c r="B22" s="21">
        <v>1347.8260869565217</v>
      </c>
      <c r="C22" s="11">
        <v>1469.5652173913043</v>
      </c>
      <c r="D22" s="6">
        <f>(Table1[[#This Row],[THIRD WEEK OF APRIL 2024]]-Table1[[#This Row],[FIRST WEEK OF APRIL 2024]])</f>
        <v>121.73913043478251</v>
      </c>
      <c r="E22" s="13">
        <f t="shared" si="0"/>
        <v>8.2840236686390476</v>
      </c>
    </row>
    <row r="23" spans="1:5" ht="15.75">
      <c r="A23" s="10" t="s">
        <v>24</v>
      </c>
      <c r="B23" s="21">
        <v>541.304347826087</v>
      </c>
      <c r="C23" s="11">
        <v>482.60869565217394</v>
      </c>
      <c r="D23" s="6">
        <f>(Table1[[#This Row],[THIRD WEEK OF APRIL 2024]]-Table1[[#This Row],[FIRST WEEK OF APRIL 2024]])</f>
        <v>-58.695652173913061</v>
      </c>
      <c r="E23" s="13">
        <f t="shared" si="0"/>
        <v>-12.162162162162165</v>
      </c>
    </row>
    <row r="24" spans="1:5" ht="15.75">
      <c r="A24" s="10" t="s">
        <v>25</v>
      </c>
      <c r="B24" s="21">
        <v>773.91304347826087</v>
      </c>
      <c r="C24" s="11">
        <v>734.78260869565213</v>
      </c>
      <c r="D24" s="6">
        <f>(Table1[[#This Row],[THIRD WEEK OF APRIL 2024]]-Table1[[#This Row],[FIRST WEEK OF APRIL 2024]])</f>
        <v>-39.130434782608745</v>
      </c>
      <c r="E24" s="13">
        <f t="shared" si="0"/>
        <v>-5.3254437869822553</v>
      </c>
    </row>
    <row r="25" spans="1:5" ht="15.75">
      <c r="A25" s="10" t="s">
        <v>26</v>
      </c>
      <c r="B25" s="21">
        <v>1873.9130434782608</v>
      </c>
      <c r="C25" s="11">
        <v>1882.608695652174</v>
      </c>
      <c r="D25" s="6">
        <f>(Table1[[#This Row],[THIRD WEEK OF APRIL 2024]]-Table1[[#This Row],[FIRST WEEK OF APRIL 2024]])</f>
        <v>8.6956521739132313</v>
      </c>
      <c r="E25" s="13">
        <f t="shared" si="0"/>
        <v>0.46189376443419011</v>
      </c>
    </row>
    <row r="26" spans="1:5" ht="15.75">
      <c r="A26" s="14" t="s">
        <v>27</v>
      </c>
      <c r="B26" s="22">
        <v>3391.304347826087</v>
      </c>
      <c r="C26" s="15">
        <v>2956.521739130435</v>
      </c>
      <c r="D26" s="8">
        <f>(Table1[[#This Row],[THIRD WEEK OF APRIL 2024]]-Table1[[#This Row],[FIRST WEEK OF APRIL 2024]])</f>
        <v>-434.78260869565202</v>
      </c>
      <c r="E26" s="16">
        <f t="shared" si="0"/>
        <v>-14.705882352941172</v>
      </c>
    </row>
    <row r="27" spans="1:5">
      <c r="E27" s="17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C1" sqref="C1:C1048576"/>
    </sheetView>
  </sheetViews>
  <sheetFormatPr defaultColWidth="9" defaultRowHeight="16.5"/>
  <cols>
    <col min="1" max="1" width="58.42578125" style="1" customWidth="1"/>
    <col min="2" max="2" width="19.42578125" style="1" customWidth="1"/>
    <col min="3" max="3" width="17.7109375" style="25" customWidth="1"/>
    <col min="4" max="4" width="58.5703125" style="1" customWidth="1"/>
    <col min="5" max="5" width="19" style="1" customWidth="1"/>
  </cols>
  <sheetData>
    <row r="1" spans="1:5" ht="31.5">
      <c r="A1" s="2" t="s">
        <v>81</v>
      </c>
      <c r="B1" s="3" t="s">
        <v>84</v>
      </c>
      <c r="C1" s="23"/>
      <c r="D1" s="2" t="s">
        <v>81</v>
      </c>
      <c r="E1" s="3" t="s">
        <v>84</v>
      </c>
    </row>
    <row r="2" spans="1:5" ht="31.5">
      <c r="A2" s="4" t="s">
        <v>0</v>
      </c>
      <c r="B2" s="4" t="s">
        <v>2</v>
      </c>
      <c r="C2" s="24"/>
      <c r="D2" s="5" t="s">
        <v>0</v>
      </c>
      <c r="E2" s="4" t="s">
        <v>3</v>
      </c>
    </row>
    <row r="3" spans="1:5" ht="15.75">
      <c r="A3" s="4" t="s">
        <v>4</v>
      </c>
      <c r="B3" s="6">
        <v>26.086956521739012</v>
      </c>
      <c r="C3" s="24"/>
      <c r="D3" s="5" t="s">
        <v>4</v>
      </c>
      <c r="E3" s="13">
        <v>0.96774193548386656</v>
      </c>
    </row>
    <row r="4" spans="1:5" ht="21" customHeight="1">
      <c r="A4" s="4" t="s">
        <v>5</v>
      </c>
      <c r="B4" s="6">
        <v>-91.304347826086541</v>
      </c>
      <c r="C4" s="24"/>
      <c r="D4" s="5" t="s">
        <v>5</v>
      </c>
      <c r="E4" s="13">
        <v>-3.7366548042704459</v>
      </c>
    </row>
    <row r="5" spans="1:5" ht="15.75">
      <c r="A5" s="4" t="s">
        <v>6</v>
      </c>
      <c r="B5" s="6">
        <v>10.869565217391482</v>
      </c>
      <c r="C5" s="24"/>
      <c r="D5" s="5" t="s">
        <v>6</v>
      </c>
      <c r="E5" s="13">
        <v>0.59382422802851331</v>
      </c>
    </row>
    <row r="6" spans="1:5" ht="15.75">
      <c r="A6" s="4" t="s">
        <v>7</v>
      </c>
      <c r="B6" s="6">
        <v>-2.173913043478251</v>
      </c>
      <c r="C6" s="24"/>
      <c r="D6" s="5" t="s">
        <v>7</v>
      </c>
      <c r="E6" s="13">
        <v>-0.28368794326241004</v>
      </c>
    </row>
    <row r="7" spans="1:5" ht="15.75">
      <c r="A7" s="4" t="s">
        <v>8</v>
      </c>
      <c r="B7" s="6">
        <v>-2.173913043478251</v>
      </c>
      <c r="C7" s="24"/>
      <c r="D7" s="5" t="s">
        <v>8</v>
      </c>
      <c r="E7" s="13">
        <v>-0.28288543140028161</v>
      </c>
    </row>
    <row r="8" spans="1:5" ht="15" customHeight="1">
      <c r="A8" s="5" t="s">
        <v>9</v>
      </c>
      <c r="B8" s="6">
        <v>8.6956521739130039</v>
      </c>
      <c r="C8" s="24"/>
      <c r="D8" s="5" t="s">
        <v>9</v>
      </c>
      <c r="E8" s="13">
        <v>1.1080332409972249</v>
      </c>
    </row>
    <row r="9" spans="1:5" ht="15.75">
      <c r="A9" s="4" t="s">
        <v>10</v>
      </c>
      <c r="B9" s="6">
        <v>33.695652173913004</v>
      </c>
      <c r="C9" s="24"/>
      <c r="D9" s="5" t="s">
        <v>10</v>
      </c>
      <c r="E9" s="13">
        <v>4.0312093628088377</v>
      </c>
    </row>
    <row r="10" spans="1:5" ht="15.75">
      <c r="A10" s="4" t="s">
        <v>11</v>
      </c>
      <c r="B10" s="6">
        <v>189.13043478260875</v>
      </c>
      <c r="C10" s="24"/>
      <c r="D10" s="5" t="s">
        <v>11</v>
      </c>
      <c r="E10" s="13">
        <v>11.387434554973826</v>
      </c>
    </row>
    <row r="11" spans="1:5" ht="15.75">
      <c r="A11" s="4" t="s">
        <v>12</v>
      </c>
      <c r="B11" s="6">
        <v>326.08695652173901</v>
      </c>
      <c r="C11" s="24"/>
      <c r="D11" s="5" t="s">
        <v>12</v>
      </c>
      <c r="E11" s="13">
        <v>17.543859649122801</v>
      </c>
    </row>
    <row r="12" spans="1:5" ht="15.75">
      <c r="A12" s="4" t="s">
        <v>13</v>
      </c>
      <c r="B12" s="6">
        <v>36.521739130434867</v>
      </c>
      <c r="C12" s="24"/>
      <c r="D12" s="5" t="s">
        <v>13</v>
      </c>
      <c r="E12" s="13">
        <v>4.0697674418604741</v>
      </c>
    </row>
    <row r="13" spans="1:5" ht="15.75">
      <c r="A13" s="4" t="s">
        <v>14</v>
      </c>
      <c r="B13" s="6">
        <v>98.695652173913004</v>
      </c>
      <c r="C13" s="24"/>
      <c r="D13" s="5" t="s">
        <v>14</v>
      </c>
      <c r="E13" s="13">
        <v>11.127450980392153</v>
      </c>
    </row>
    <row r="14" spans="1:5" ht="15.75">
      <c r="A14" s="4" t="s">
        <v>15</v>
      </c>
      <c r="B14" s="6">
        <v>94.347826086956502</v>
      </c>
      <c r="C14" s="24"/>
      <c r="D14" s="5" t="s">
        <v>15</v>
      </c>
      <c r="E14" s="13">
        <v>10.140186915887849</v>
      </c>
    </row>
    <row r="15" spans="1:5" ht="15.75">
      <c r="A15" s="4" t="s">
        <v>16</v>
      </c>
      <c r="B15" s="6">
        <v>19.565217391304373</v>
      </c>
      <c r="C15" s="24"/>
      <c r="D15" s="5" t="s">
        <v>16</v>
      </c>
      <c r="E15" s="13">
        <v>1.8789144050104407</v>
      </c>
    </row>
    <row r="16" spans="1:5" ht="15.75">
      <c r="A16" s="4" t="s">
        <v>17</v>
      </c>
      <c r="B16" s="6">
        <v>6.521739130434753</v>
      </c>
      <c r="C16" s="24"/>
      <c r="D16" s="5" t="s">
        <v>17</v>
      </c>
      <c r="E16" s="13">
        <v>0.72815533980582192</v>
      </c>
    </row>
    <row r="17" spans="1:5" ht="15.75">
      <c r="A17" s="4" t="s">
        <v>18</v>
      </c>
      <c r="B17" s="6">
        <v>17.391304347826122</v>
      </c>
      <c r="C17" s="24"/>
      <c r="D17" s="5" t="s">
        <v>18</v>
      </c>
      <c r="E17" s="13">
        <v>3.773584905660385</v>
      </c>
    </row>
    <row r="18" spans="1:5" ht="15.75">
      <c r="A18" s="4" t="s">
        <v>19</v>
      </c>
      <c r="B18" s="6">
        <v>95.652173913043498</v>
      </c>
      <c r="C18" s="24"/>
      <c r="D18" s="5" t="s">
        <v>19</v>
      </c>
      <c r="E18" s="13">
        <v>2.8683181225554115</v>
      </c>
    </row>
    <row r="19" spans="1:5" ht="15.75">
      <c r="A19" s="4" t="s">
        <v>20</v>
      </c>
      <c r="B19" s="6">
        <v>8.6956521739130039</v>
      </c>
      <c r="C19" s="24"/>
      <c r="D19" s="5" t="s">
        <v>20</v>
      </c>
      <c r="E19" s="13">
        <v>2.020202020202011</v>
      </c>
    </row>
    <row r="20" spans="1:5" ht="15.75">
      <c r="A20" s="4" t="s">
        <v>21</v>
      </c>
      <c r="B20" s="6">
        <v>21.73913043478251</v>
      </c>
      <c r="C20" s="24"/>
      <c r="D20" s="5" t="s">
        <v>21</v>
      </c>
      <c r="E20" s="13">
        <v>0.69444444444444131</v>
      </c>
    </row>
    <row r="21" spans="1:5" ht="15.75">
      <c r="A21" s="4" t="s">
        <v>22</v>
      </c>
      <c r="B21" s="6">
        <v>0</v>
      </c>
      <c r="C21" s="24"/>
      <c r="D21" s="5" t="s">
        <v>22</v>
      </c>
      <c r="E21" s="13" t="e">
        <v>#DIV/0!</v>
      </c>
    </row>
    <row r="22" spans="1:5" ht="15.75">
      <c r="A22" s="4" t="s">
        <v>23</v>
      </c>
      <c r="B22" s="6">
        <v>121.73913043478251</v>
      </c>
      <c r="C22" s="24"/>
      <c r="D22" s="5" t="s">
        <v>23</v>
      </c>
      <c r="E22" s="13">
        <v>8.2840236686390476</v>
      </c>
    </row>
    <row r="23" spans="1:5" ht="15.75">
      <c r="A23" s="4" t="s">
        <v>24</v>
      </c>
      <c r="B23" s="6">
        <v>-58.695652173913061</v>
      </c>
      <c r="C23" s="24"/>
      <c r="D23" s="5" t="s">
        <v>24</v>
      </c>
      <c r="E23" s="13">
        <v>-12.162162162162165</v>
      </c>
    </row>
    <row r="24" spans="1:5" ht="15.75">
      <c r="A24" s="4" t="s">
        <v>25</v>
      </c>
      <c r="B24" s="6">
        <v>-39.130434782608745</v>
      </c>
      <c r="C24" s="24"/>
      <c r="D24" s="5" t="s">
        <v>25</v>
      </c>
      <c r="E24" s="13">
        <v>-5.3254437869822553</v>
      </c>
    </row>
    <row r="25" spans="1:5" ht="15.75">
      <c r="A25" s="4" t="s">
        <v>26</v>
      </c>
      <c r="B25" s="6">
        <v>8.6956521739132313</v>
      </c>
      <c r="C25" s="24"/>
      <c r="D25" s="5" t="s">
        <v>26</v>
      </c>
      <c r="E25" s="13">
        <v>0.46189376443419011</v>
      </c>
    </row>
    <row r="26" spans="1:5" ht="15.75">
      <c r="A26" s="7" t="s">
        <v>27</v>
      </c>
      <c r="B26" s="8">
        <v>-434.78260869565202</v>
      </c>
      <c r="C26" s="24"/>
      <c r="D26" s="9" t="s">
        <v>27</v>
      </c>
      <c r="E26" s="16">
        <v>-14.705882352941172</v>
      </c>
    </row>
  </sheetData>
  <mergeCells count="1">
    <mergeCell ref="C1:C1048576"/>
  </mergeCells>
  <pageMargins left="0.7" right="0.7" top="0.75" bottom="0.75" header="0.3" footer="0.3"/>
  <pageSetup orientation="portrait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Third Week of April 2024</vt:lpstr>
      <vt:lpstr>State average difference and % 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abuba</cp:lastModifiedBy>
  <dcterms:created xsi:type="dcterms:W3CDTF">2020-04-30T19:25:00Z</dcterms:created>
  <dcterms:modified xsi:type="dcterms:W3CDTF">2024-05-13T04:55:47Z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42D091514E2F4F959AF8A37C5A96BEE6_13</vt:lpwstr>
  </property>
  <property fmtid="{D5CDD505-2E9C-101B-9397-08002B2CF9AE}" pid="3" name="KSOProductBuildVer">
    <vt:lpwstr>1033-12.2.0.13266</vt:lpwstr>
  </property>
</Properties>
</file>